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 activeTab="2"/>
  </bookViews>
  <sheets>
    <sheet name="Słońce" sheetId="1" r:id="rId1"/>
    <sheet name="Biomasa" sheetId="2" r:id="rId2"/>
    <sheet name="Geotermia" sheetId="3" r:id="rId3"/>
    <sheet name="Arkusz2" sheetId="5" r:id="rId4"/>
    <sheet name="Arkusz3" sheetId="6" r:id="rId5"/>
    <sheet name="Arkusz1" sheetId="4" r:id="rId6"/>
  </sheets>
  <definedNames>
    <definedName name="_xlnm.Print_Area" localSheetId="1">Biomasa!$A$1:$H$13</definedName>
    <definedName name="_xlnm.Print_Area" localSheetId="2">Geotermia!$A$1:$H$16</definedName>
    <definedName name="_xlnm.Print_Area" localSheetId="0">Słońce!$A$1:$H$13</definedName>
  </definedNames>
  <calcPr calcId="125725"/>
</workbook>
</file>

<file path=xl/calcChain.xml><?xml version="1.0" encoding="utf-8"?>
<calcChain xmlns="http://schemas.openxmlformats.org/spreadsheetml/2006/main">
  <c r="G16" i="3"/>
  <c r="G19" s="1"/>
  <c r="F16"/>
  <c r="G13" i="1"/>
  <c r="G16" s="1"/>
  <c r="F13"/>
  <c r="G13" i="2"/>
  <c r="G16" s="1"/>
  <c r="F13"/>
</calcChain>
</file>

<file path=xl/sharedStrings.xml><?xml version="1.0" encoding="utf-8"?>
<sst xmlns="http://schemas.openxmlformats.org/spreadsheetml/2006/main" count="153" uniqueCount="103">
  <si>
    <t>Tytuł projektu</t>
  </si>
  <si>
    <t>Całkowity koszt projektu PLN</t>
  </si>
  <si>
    <t>Data wpływu wniosku</t>
  </si>
  <si>
    <t>Nr wniosku</t>
  </si>
  <si>
    <t>Lp.</t>
  </si>
  <si>
    <t>Wysokość kwoty dofinansowania (PLN)</t>
  </si>
  <si>
    <t>Przedsiębiorstwo Energetyki Cieplnej w Olecku Sp. z o.o.</t>
  </si>
  <si>
    <t>Oś priorytetowa 6 Środowisko przyrodnicze</t>
  </si>
  <si>
    <t>Regionalny Program Operacyjny Warmia i Mazury na lata 2007-2013</t>
  </si>
  <si>
    <t>Nazwa Beneficjenta</t>
  </si>
  <si>
    <t>Całkowity koszt projektu (PLN)</t>
  </si>
  <si>
    <t>RAZEM</t>
  </si>
  <si>
    <t>Nazwa Benificjenta</t>
  </si>
  <si>
    <t>Alokacja</t>
  </si>
  <si>
    <t>EUR</t>
  </si>
  <si>
    <t>PLN</t>
  </si>
  <si>
    <t>%</t>
  </si>
  <si>
    <t>Gmina Biskupiec</t>
  </si>
  <si>
    <t>29-09-2011</t>
  </si>
  <si>
    <t>Zastosowanie odnawialnych źródeł energii przy kompleksowej modernizacji systemu grzewczego Publicznego Gimnazjum w Bielicach</t>
  </si>
  <si>
    <t xml:space="preserve">kurs euro: </t>
  </si>
  <si>
    <t>19-09-2011</t>
  </si>
  <si>
    <t>Konkurs 02/11/6.2.1 kategoria 42 energia geotermiczna</t>
  </si>
  <si>
    <t>Konkurs 02/11/6.2.1 kategoria 41 energia biomasa</t>
  </si>
  <si>
    <t>Muzeum Konstantego Ildefonsa Gałczyńskiego w Praniu</t>
  </si>
  <si>
    <t>30-09-2011</t>
  </si>
  <si>
    <t>Hotel Warmia Restauracja Jakubowa Hanna Barbara Uhryn</t>
  </si>
  <si>
    <t>Zakup i montaż kolektorów słonecznych w Hotelu Warmia</t>
  </si>
  <si>
    <t>PATIO Witold Czerepiński</t>
  </si>
  <si>
    <t>Wyposażenie w odnawialne źródła energii zespołu budynków pensjonatowych w Książniku</t>
  </si>
  <si>
    <t>Budowa biogazowni rolniczej o mocy 0,370 MW w gminie Kozłowo</t>
  </si>
  <si>
    <t>Niepubliczny Zespół Opieki Zdrowotnej "Eskulap"</t>
  </si>
  <si>
    <t>Zapobieganie zanieczyszczaniu powietrza poprzez wymianę źródeł ciepła w budynkach NZOZ Eskulap w Niechłoninie i Lidzbarku</t>
  </si>
  <si>
    <t xml:space="preserve">Centrum Usług Wspólnych </t>
  </si>
  <si>
    <t>Centrum Mierki Sp. z o.o.</t>
  </si>
  <si>
    <t>Powiat Lidzbarski</t>
  </si>
  <si>
    <t>Montaż instalacji solarnych w MOW i SOSW w Lidzbarku Warmińskim</t>
  </si>
  <si>
    <t>Gmina Nowe Miasto Lubawskie</t>
  </si>
  <si>
    <t>Komenda Wojewódzka Policji w Olsztynie</t>
  </si>
  <si>
    <t>Poprawa efektywności energetycznej poprzez budowę kolektorów słonecznych w budynku Komendy Miejskiej Policji w Elblągu</t>
  </si>
  <si>
    <t>P.P.H.U K&amp;S Sylwester Bogusz</t>
  </si>
  <si>
    <t>Zastosowanie odnawialnych źródeł energii w budynku użyteczności publicznej "Fregata" w Ełku</t>
  </si>
  <si>
    <t>Stowarzyszenie Europejskie Centrum Wsparcia Społecznego Helper</t>
  </si>
  <si>
    <t>Kompleksowa termomodernizacja budynku przeznaczonego na ŚDS dla osób chorych na Alzheimera</t>
  </si>
  <si>
    <t>Zakład Drzewny Napiwoda Sp. z o.o.</t>
  </si>
  <si>
    <t>Mazurek Sp. z o.o.</t>
  </si>
  <si>
    <t>Zaopatrzenie obiektu handlowo-usługowego firmy "Mazurek" w energię pochodzącą ze źródeł odnawialnych</t>
  </si>
  <si>
    <t>Agro Bio Sp. z o.o</t>
  </si>
  <si>
    <t>Budowa biogazowni rolniczej o mocy nie przekraczającej 0,5 MW na działce 9/5 w Sławkowie</t>
  </si>
  <si>
    <t>Galindia-Refugia Dariusz Oktawian Kubacki</t>
  </si>
  <si>
    <t>Powiat Ostródzki</t>
  </si>
  <si>
    <t>Wykorzystanie odnawialnych źródeł energii na potrzeby Specjalnego Ośrodka Szkolno-Wychowawczego w Szymanowie</t>
  </si>
  <si>
    <t xml:space="preserve"> Budowa instalacji odnawialnego źródła energii w nowopowstającym Niepublicznym Zakładzie Opiekuńczo-Leczniczym wraz z Domem Opieki -"Słoneczna Polana" w Biesalu</t>
  </si>
  <si>
    <t xml:space="preserve">Gmina Jeziorany </t>
  </si>
  <si>
    <t>Budowa kotłowni na biomasę w miejscowości Jeziorany</t>
  </si>
  <si>
    <t>Przedsiębiorstwo Handlowo-Usługowe "BONA" Hotel Srebrny Dzwon Zbigniew Gwoździewicz</t>
  </si>
  <si>
    <t>Marek Domin Biogaz Rozogi</t>
  </si>
  <si>
    <t>Budowa instalacji biogazowni rolniczej o mocy elektrycznej 0,5 MW w miejscowości Rozogi, gmina Sorkwity</t>
  </si>
  <si>
    <t>Zakład Unieszkodliwiania Odpadów Komunalnych Rudno Sp. z o.o.</t>
  </si>
  <si>
    <t>Lorega Bio Sp. z o.o.</t>
  </si>
  <si>
    <t>Budowa biogazowni o mocy 1,0 MW zlokalizowanej w m. Upałty Małe na działce geod. nr 359, gmina Giżycko, powiat giżycki woj. warmińsko-mazurskie</t>
  </si>
  <si>
    <t>Budowa elektrociepłowni na biomasę w Zakładzie Drzewnym Napiwoda</t>
  </si>
  <si>
    <t>System ogrzewania ekologicznego oparty na niekonwencjonalnym źródle ciepła niskotemperaturowego o stałym poziomie temperatury dla budynku apartamentowego w centrum konferencyjno-wypoczynkowym Kormoran w Mierkach k/ Olsztynka</t>
  </si>
  <si>
    <t>Zastosowanie odnawialnych źródeł energii przy kompleksowej modernizacji systemu grzewczego Zespołu Szkół im. Rodu Działyńskich w Bratianie</t>
  </si>
  <si>
    <t>Konkurs 02/11/6.2.1 kategoria 40 energia słoneczna</t>
  </si>
  <si>
    <t>WND-RPWM.06.02.01-28-022/11</t>
  </si>
  <si>
    <t>WND-RPWM.06.02.01-28-023/11</t>
  </si>
  <si>
    <t>WND-RPWM.06.02.01-28-024/11</t>
  </si>
  <si>
    <t>WND-RPWM.06.02.01-28-025/11</t>
  </si>
  <si>
    <t>WND-RPWM.06.02.01-28-026/11</t>
  </si>
  <si>
    <t>WND-RPWM.06.02.01-28-027/11</t>
  </si>
  <si>
    <t>WND-RPWM.06.02.01-28-029/11</t>
  </si>
  <si>
    <t>WND-RPWM.06.02.01-28-028/11</t>
  </si>
  <si>
    <t>WND-RPWM.06.02.01-28-030/11</t>
  </si>
  <si>
    <t>WND-RPWM.06.02.01-28-031/11</t>
  </si>
  <si>
    <t>WND-RPWM.06.02.01-28-032/11</t>
  </si>
  <si>
    <t>WND-RPWM.06.02.01-28-033/11</t>
  </si>
  <si>
    <t>WND-RPWM.06.02.01-28-034/11</t>
  </si>
  <si>
    <t>WND-RPWM.06.02.01-28-035/11</t>
  </si>
  <si>
    <t>WND-RPWM.06.02.01-28-036/11</t>
  </si>
  <si>
    <t>WND-RPWM.06.02.01-28-037/11</t>
  </si>
  <si>
    <t>WND-RPWM.06.02.01-28-038/11</t>
  </si>
  <si>
    <t>WND-RPWM.06.02.01-28-039/11</t>
  </si>
  <si>
    <t>WND-RPWM.06.02.01-28-040/11</t>
  </si>
  <si>
    <t>WND-RPWM.06.02.01-28-041/11</t>
  </si>
  <si>
    <t>WND-RPWM.06.02.01-28-042/11</t>
  </si>
  <si>
    <t>WND-RPWM.06.02.01-28-043/11</t>
  </si>
  <si>
    <t>WND-RPWM.06.02.01-28-044/11</t>
  </si>
  <si>
    <t>WND-RPWM.06.02.01-28-045/11</t>
  </si>
  <si>
    <t>WND-RPWM.06.02.01-28-046/11</t>
  </si>
  <si>
    <t>WND-RPWM.06.02.01-28-048/11</t>
  </si>
  <si>
    <t>Szkotowo Biogas Sp. z o.o.</t>
  </si>
  <si>
    <t>Upałty-Rol Sp. z o.o.</t>
  </si>
  <si>
    <t>Wykorzystanie energii słonecznej na potrzeby budynku socjalno-administracyjnego w ZUOK w Rudnie</t>
  </si>
  <si>
    <t>Wyposażenie obiektu wypoczynkowego w nowoczesny, energooszczędny i ekologiczny system ogrzewania w oparciu o geotermalne źródła energii odnawialnej</t>
  </si>
  <si>
    <t>Modernizacja systemu ciepłowniczego Olecka polegająca na budowie ciepłowni bazującej na produkcji energii cieplnej ze spalania biomasy oraz modernizacja sieci i budowa węzłów cieplnych</t>
  </si>
  <si>
    <t xml:space="preserve">Budowa bioelektrowni rolniczej w miejscowości Brzeźnica w Gminie Srokowo    </t>
  </si>
  <si>
    <t>Przebudowa systemu cieplnego na terenie Kompleksu Recepcyjno-Wypoczynkowego Łańsk z zastosowaniem odnawialnych źródeł energii</t>
  </si>
  <si>
    <t>Modernizacja istniejącego systemu grzewczego w obiektach Muzeum M. Kajki w Ogródku z wykorzystaniem odnawialnych źródeł energii</t>
  </si>
  <si>
    <t>Zestawienie złożonych wniosków w ramach konkursu Nr 02/11/6.2.1 Wykorzystanie odnawialnych źródeł energii</t>
  </si>
  <si>
    <t>Dar Days Sp. z o. o.</t>
  </si>
  <si>
    <t>Wykorzystanie Odnawialnych Źródeł Energii poprzez budowę instalacji pomp ciepła w budynku Hotelu Srebrny Dzwon oraz sali konferencyjnej z odnową biologiczną, położonych w Kadynach, gmina Tolkmicko</t>
  </si>
  <si>
    <t>Zastosowanie odnawialnych źródeł energii przy kompleksowej modernizacji systemu grzewczego Szkoły Podstawowej w Lipinkach</t>
  </si>
</sst>
</file>

<file path=xl/styles.xml><?xml version="1.0" encoding="utf-8"?>
<styleSheet xmlns="http://schemas.openxmlformats.org/spreadsheetml/2006/main">
  <numFmts count="1">
    <numFmt numFmtId="164" formatCode="#,##0.000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0" borderId="0" xfId="0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3" borderId="1" xfId="0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" fillId="0" borderId="0" xfId="0" applyFont="1"/>
    <xf numFmtId="0" fontId="0" fillId="0" borderId="0" xfId="0" applyFill="1" applyBorder="1" applyAlignment="1">
      <alignment wrapText="1"/>
    </xf>
    <xf numFmtId="4" fontId="0" fillId="0" borderId="0" xfId="0" applyNumberFormat="1" applyBorder="1"/>
    <xf numFmtId="4" fontId="0" fillId="0" borderId="0" xfId="0" applyNumberFormat="1"/>
    <xf numFmtId="4" fontId="1" fillId="0" borderId="0" xfId="0" applyNumberFormat="1" applyFont="1" applyBorder="1"/>
    <xf numFmtId="0" fontId="1" fillId="0" borderId="0" xfId="0" applyFont="1" applyBorder="1"/>
    <xf numFmtId="4" fontId="0" fillId="0" borderId="0" xfId="0" applyNumberFormat="1" applyFill="1" applyBorder="1" applyAlignment="1">
      <alignment wrapText="1"/>
    </xf>
    <xf numFmtId="4" fontId="0" fillId="0" borderId="0" xfId="0" applyNumberFormat="1" applyFill="1" applyBorder="1"/>
    <xf numFmtId="0" fontId="1" fillId="0" borderId="1" xfId="0" applyFont="1" applyFill="1" applyBorder="1"/>
    <xf numFmtId="0" fontId="1" fillId="4" borderId="6" xfId="0" applyFont="1" applyFill="1" applyBorder="1"/>
    <xf numFmtId="0" fontId="1" fillId="4" borderId="7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4" fontId="1" fillId="0" borderId="5" xfId="0" applyNumberFormat="1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6" xfId="0" applyNumberFormat="1" applyBorder="1" applyAlignment="1">
      <alignment vertical="center"/>
    </xf>
    <xf numFmtId="0" fontId="0" fillId="0" borderId="6" xfId="0" applyFill="1" applyBorder="1" applyAlignment="1">
      <alignment wrapText="1"/>
    </xf>
    <xf numFmtId="4" fontId="0" fillId="0" borderId="6" xfId="0" applyNumberFormat="1" applyBorder="1" applyAlignment="1">
      <alignment wrapText="1"/>
    </xf>
    <xf numFmtId="4" fontId="1" fillId="0" borderId="5" xfId="0" applyNumberFormat="1" applyFont="1" applyBorder="1" applyAlignment="1">
      <alignment wrapText="1"/>
    </xf>
    <xf numFmtId="0" fontId="0" fillId="0" borderId="10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0" fontId="1" fillId="0" borderId="0" xfId="0" applyFont="1" applyFill="1" applyBorder="1"/>
    <xf numFmtId="0" fontId="0" fillId="0" borderId="0" xfId="0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2" xfId="0" applyNumberFormat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4" fontId="0" fillId="0" borderId="1" xfId="0" applyNumberFormat="1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4" fontId="0" fillId="0" borderId="5" xfId="0" applyNumberFormat="1" applyFont="1" applyFill="1" applyBorder="1" applyAlignment="1">
      <alignment wrapText="1"/>
    </xf>
    <xf numFmtId="164" fontId="0" fillId="0" borderId="0" xfId="0" applyNumberFormat="1" applyBorder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0" fillId="5" borderId="0" xfId="0" applyNumberFormat="1" applyFill="1" applyBorder="1"/>
    <xf numFmtId="2" fontId="0" fillId="2" borderId="0" xfId="0" applyNumberFormat="1" applyFill="1" applyBorder="1"/>
    <xf numFmtId="2" fontId="0" fillId="6" borderId="0" xfId="0" applyNumberForma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view="pageBreakPreview" zoomScale="60" zoomScaleNormal="100" workbookViewId="0">
      <selection activeCell="D10" sqref="D10"/>
    </sheetView>
  </sheetViews>
  <sheetFormatPr defaultRowHeight="15"/>
  <cols>
    <col min="1" max="1" width="3.7109375" style="1" customWidth="1"/>
    <col min="2" max="2" width="19.28515625" customWidth="1"/>
    <col min="3" max="3" width="33.140625" customWidth="1"/>
    <col min="4" max="4" width="39.5703125" customWidth="1"/>
    <col min="5" max="6" width="13.28515625" customWidth="1"/>
    <col min="7" max="7" width="15.85546875" customWidth="1"/>
  </cols>
  <sheetData>
    <row r="1" spans="1:8">
      <c r="A1" s="11"/>
      <c r="B1" s="17" t="s">
        <v>99</v>
      </c>
    </row>
    <row r="2" spans="1:8">
      <c r="A2" s="11"/>
      <c r="B2" s="17" t="s">
        <v>7</v>
      </c>
    </row>
    <row r="3" spans="1:8">
      <c r="A3" s="11"/>
      <c r="B3" s="17" t="s">
        <v>8</v>
      </c>
    </row>
    <row r="4" spans="1:8">
      <c r="A4" s="59" t="s">
        <v>64</v>
      </c>
      <c r="B4" s="60"/>
      <c r="C4" s="60"/>
      <c r="D4" s="60"/>
      <c r="E4" s="60"/>
      <c r="F4" s="60"/>
      <c r="G4" s="61"/>
    </row>
    <row r="5" spans="1:8" ht="41.25" customHeight="1">
      <c r="A5" s="12" t="s">
        <v>4</v>
      </c>
      <c r="B5" s="13" t="s">
        <v>3</v>
      </c>
      <c r="C5" s="12" t="s">
        <v>9</v>
      </c>
      <c r="D5" s="12" t="s">
        <v>0</v>
      </c>
      <c r="E5" s="14" t="s">
        <v>2</v>
      </c>
      <c r="F5" s="14" t="s">
        <v>10</v>
      </c>
      <c r="G5" s="14" t="s">
        <v>5</v>
      </c>
    </row>
    <row r="6" spans="1:8" ht="45">
      <c r="A6" s="30">
        <v>1</v>
      </c>
      <c r="B6" s="5" t="s">
        <v>65</v>
      </c>
      <c r="C6" s="32" t="s">
        <v>58</v>
      </c>
      <c r="D6" s="33" t="s">
        <v>93</v>
      </c>
      <c r="E6" s="34" t="s">
        <v>21</v>
      </c>
      <c r="F6" s="35">
        <v>277828.31</v>
      </c>
      <c r="G6" s="36">
        <v>111938.34</v>
      </c>
    </row>
    <row r="7" spans="1:8" s="1" customFormat="1" ht="45">
      <c r="A7" s="1">
        <v>2</v>
      </c>
      <c r="B7" s="5" t="s">
        <v>70</v>
      </c>
      <c r="C7" s="15" t="s">
        <v>26</v>
      </c>
      <c r="D7" s="2" t="s">
        <v>27</v>
      </c>
      <c r="E7" s="3" t="s">
        <v>25</v>
      </c>
      <c r="F7" s="4">
        <v>377794.5</v>
      </c>
      <c r="G7" s="6">
        <v>153575</v>
      </c>
    </row>
    <row r="8" spans="1:8" s="1" customFormat="1" ht="45">
      <c r="A8" s="30">
        <v>3</v>
      </c>
      <c r="B8" s="5" t="s">
        <v>77</v>
      </c>
      <c r="C8" s="15" t="s">
        <v>35</v>
      </c>
      <c r="D8" s="2" t="s">
        <v>36</v>
      </c>
      <c r="E8" s="3" t="s">
        <v>25</v>
      </c>
      <c r="F8" s="4">
        <v>795465.6</v>
      </c>
      <c r="G8" s="6">
        <v>636372.47999999998</v>
      </c>
    </row>
    <row r="9" spans="1:8" s="11" customFormat="1" ht="60">
      <c r="A9" s="30">
        <v>4</v>
      </c>
      <c r="B9" s="5" t="s">
        <v>79</v>
      </c>
      <c r="C9" s="15" t="s">
        <v>38</v>
      </c>
      <c r="D9" s="2" t="s">
        <v>39</v>
      </c>
      <c r="E9" s="40" t="s">
        <v>25</v>
      </c>
      <c r="F9" s="41">
        <v>322378.77</v>
      </c>
      <c r="G9" s="42">
        <v>257903.01</v>
      </c>
    </row>
    <row r="10" spans="1:8" s="11" customFormat="1" ht="45">
      <c r="A10" s="30">
        <v>5</v>
      </c>
      <c r="B10" s="5" t="s">
        <v>90</v>
      </c>
      <c r="C10" s="44" t="s">
        <v>42</v>
      </c>
      <c r="D10" s="33" t="s">
        <v>43</v>
      </c>
      <c r="E10" s="45" t="s">
        <v>25</v>
      </c>
      <c r="F10" s="46">
        <v>326408</v>
      </c>
      <c r="G10" s="47">
        <v>277446.8</v>
      </c>
    </row>
    <row r="11" spans="1:8" s="1" customFormat="1" ht="45">
      <c r="A11" s="30">
        <v>6</v>
      </c>
      <c r="B11" s="5" t="s">
        <v>85</v>
      </c>
      <c r="C11" s="15" t="s">
        <v>45</v>
      </c>
      <c r="D11" s="2" t="s">
        <v>46</v>
      </c>
      <c r="E11" s="3" t="s">
        <v>25</v>
      </c>
      <c r="F11" s="4">
        <v>2574390</v>
      </c>
      <c r="G11" s="6">
        <v>309000</v>
      </c>
    </row>
    <row r="12" spans="1:8" s="1" customFormat="1" ht="45">
      <c r="A12" s="1">
        <v>7</v>
      </c>
      <c r="B12" s="5" t="s">
        <v>81</v>
      </c>
      <c r="C12" s="15" t="s">
        <v>50</v>
      </c>
      <c r="D12" s="2" t="s">
        <v>51</v>
      </c>
      <c r="E12" s="3" t="s">
        <v>25</v>
      </c>
      <c r="F12" s="4">
        <v>1639697</v>
      </c>
      <c r="G12" s="6">
        <v>1311758.3700000001</v>
      </c>
    </row>
    <row r="13" spans="1:8" s="17" customFormat="1">
      <c r="A13" s="62" t="s">
        <v>11</v>
      </c>
      <c r="B13" s="63"/>
      <c r="C13" s="63"/>
      <c r="D13" s="63"/>
      <c r="E13" s="64"/>
      <c r="F13" s="29">
        <f>SUM(F6:F12)</f>
        <v>6313962.1799999997</v>
      </c>
      <c r="G13" s="29">
        <f>SUM(G6:G12)</f>
        <v>3057994</v>
      </c>
    </row>
    <row r="14" spans="1:8" s="11" customFormat="1">
      <c r="E14" s="18" t="s">
        <v>14</v>
      </c>
      <c r="F14" s="54" t="s">
        <v>15</v>
      </c>
    </row>
    <row r="15" spans="1:8" s="11" customFormat="1">
      <c r="D15" s="18" t="s">
        <v>13</v>
      </c>
      <c r="E15" s="23">
        <v>1664745.2</v>
      </c>
      <c r="F15" s="24">
        <v>6683951.9800000004</v>
      </c>
      <c r="G15" s="55">
        <v>100</v>
      </c>
    </row>
    <row r="16" spans="1:8" s="11" customFormat="1">
      <c r="D16" s="18" t="s">
        <v>20</v>
      </c>
      <c r="E16" s="53">
        <v>4.0149999999999997</v>
      </c>
      <c r="F16" s="19"/>
      <c r="G16" s="56">
        <f>(G13*100)/F15</f>
        <v>45.7512862023883</v>
      </c>
      <c r="H16" s="11" t="s">
        <v>16</v>
      </c>
    </row>
    <row r="17" spans="1:6" s="11" customFormat="1">
      <c r="D17" s="19"/>
      <c r="E17" s="21"/>
      <c r="F17" s="22"/>
    </row>
    <row r="18" spans="1:6" s="11" customFormat="1">
      <c r="D18" s="19"/>
      <c r="E18" s="19"/>
    </row>
    <row r="19" spans="1:6">
      <c r="A19" s="11"/>
      <c r="D19" s="20"/>
      <c r="E19" s="20"/>
    </row>
    <row r="20" spans="1:6">
      <c r="A20" s="11"/>
    </row>
    <row r="21" spans="1:6">
      <c r="A21" s="11"/>
    </row>
    <row r="22" spans="1:6">
      <c r="A22" s="11"/>
    </row>
    <row r="23" spans="1:6">
      <c r="A23" s="11"/>
    </row>
    <row r="24" spans="1:6">
      <c r="A24" s="11"/>
    </row>
    <row r="25" spans="1:6">
      <c r="A25" s="11"/>
    </row>
    <row r="26" spans="1:6">
      <c r="A26" s="11"/>
    </row>
    <row r="27" spans="1:6">
      <c r="A27" s="11"/>
    </row>
    <row r="28" spans="1:6">
      <c r="A28" s="11"/>
    </row>
    <row r="29" spans="1:6">
      <c r="A29" s="11"/>
    </row>
    <row r="30" spans="1:6">
      <c r="A30" s="11"/>
    </row>
    <row r="31" spans="1:6">
      <c r="A31" s="11"/>
    </row>
    <row r="32" spans="1:6">
      <c r="A32" s="11"/>
    </row>
    <row r="33" spans="1:1">
      <c r="A33" s="11"/>
    </row>
    <row r="34" spans="1:1">
      <c r="A34" s="11"/>
    </row>
    <row r="35" spans="1:1">
      <c r="A35" s="11"/>
    </row>
    <row r="36" spans="1:1">
      <c r="A36" s="11"/>
    </row>
    <row r="37" spans="1:1">
      <c r="A37" s="11"/>
    </row>
    <row r="38" spans="1:1">
      <c r="A38" s="11"/>
    </row>
    <row r="39" spans="1:1">
      <c r="A39" s="11"/>
    </row>
    <row r="40" spans="1:1">
      <c r="A40" s="11"/>
    </row>
    <row r="41" spans="1:1">
      <c r="A41" s="11"/>
    </row>
    <row r="42" spans="1:1">
      <c r="A42" s="11"/>
    </row>
    <row r="43" spans="1:1">
      <c r="A43" s="11"/>
    </row>
    <row r="44" spans="1:1">
      <c r="A44" s="11"/>
    </row>
    <row r="45" spans="1:1">
      <c r="A45" s="11"/>
    </row>
    <row r="46" spans="1:1">
      <c r="A46" s="11"/>
    </row>
    <row r="47" spans="1:1">
      <c r="A47" s="11"/>
    </row>
    <row r="48" spans="1:1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</sheetData>
  <mergeCells count="2">
    <mergeCell ref="A4:G4"/>
    <mergeCell ref="A13:E1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6"/>
  <sheetViews>
    <sheetView view="pageBreakPreview" topLeftCell="A7" zoomScale="80" zoomScaleNormal="100" zoomScaleSheetLayoutView="80" workbookViewId="0">
      <selection activeCell="D8" sqref="D8"/>
    </sheetView>
  </sheetViews>
  <sheetFormatPr defaultRowHeight="15"/>
  <cols>
    <col min="1" max="1" width="3.5703125" customWidth="1"/>
    <col min="2" max="2" width="20.85546875" customWidth="1"/>
    <col min="3" max="3" width="19.5703125" customWidth="1"/>
    <col min="4" max="4" width="46.7109375" customWidth="1"/>
    <col min="5" max="5" width="13.42578125" customWidth="1"/>
    <col min="6" max="6" width="15.140625" customWidth="1"/>
    <col min="7" max="7" width="16.42578125" customWidth="1"/>
  </cols>
  <sheetData>
    <row r="2" spans="1:8">
      <c r="A2" s="65" t="s">
        <v>23</v>
      </c>
      <c r="B2" s="66"/>
      <c r="C2" s="66"/>
      <c r="D2" s="66"/>
      <c r="E2" s="66"/>
      <c r="F2" s="66"/>
      <c r="G2" s="67"/>
    </row>
    <row r="3" spans="1:8" ht="45">
      <c r="A3" s="8" t="s">
        <v>4</v>
      </c>
      <c r="B3" s="10" t="s">
        <v>3</v>
      </c>
      <c r="C3" s="9" t="s">
        <v>12</v>
      </c>
      <c r="D3" s="9" t="s">
        <v>0</v>
      </c>
      <c r="E3" s="9" t="s">
        <v>2</v>
      </c>
      <c r="F3" s="9" t="s">
        <v>1</v>
      </c>
      <c r="G3" s="9" t="s">
        <v>5</v>
      </c>
    </row>
    <row r="4" spans="1:8" ht="85.5" customHeight="1">
      <c r="A4" s="1">
        <v>1</v>
      </c>
      <c r="B4" s="5" t="s">
        <v>68</v>
      </c>
      <c r="C4" s="16" t="s">
        <v>6</v>
      </c>
      <c r="D4" s="16" t="s">
        <v>95</v>
      </c>
      <c r="E4" s="5" t="s">
        <v>25</v>
      </c>
      <c r="F4" s="7">
        <v>13266332.91</v>
      </c>
      <c r="G4" s="7">
        <v>4602375.2300000004</v>
      </c>
    </row>
    <row r="5" spans="1:8" ht="42.75" customHeight="1">
      <c r="A5" s="30">
        <v>2</v>
      </c>
      <c r="B5" s="5" t="s">
        <v>73</v>
      </c>
      <c r="C5" s="37" t="s">
        <v>91</v>
      </c>
      <c r="D5" s="37" t="s">
        <v>30</v>
      </c>
      <c r="E5" s="31" t="s">
        <v>25</v>
      </c>
      <c r="F5" s="38">
        <v>8641980</v>
      </c>
      <c r="G5" s="38">
        <v>3475000</v>
      </c>
    </row>
    <row r="6" spans="1:8" s="1" customFormat="1" ht="49.5" customHeight="1">
      <c r="A6" s="1">
        <v>3</v>
      </c>
      <c r="B6" s="5" t="s">
        <v>74</v>
      </c>
      <c r="C6" s="16" t="s">
        <v>33</v>
      </c>
      <c r="D6" s="16" t="s">
        <v>97</v>
      </c>
      <c r="E6" s="5" t="s">
        <v>25</v>
      </c>
      <c r="F6" s="7">
        <v>2955690</v>
      </c>
      <c r="G6" s="7">
        <v>1201500</v>
      </c>
    </row>
    <row r="7" spans="1:8" s="1" customFormat="1" ht="60.75" customHeight="1">
      <c r="A7" s="1">
        <v>4</v>
      </c>
      <c r="B7" s="5" t="s">
        <v>78</v>
      </c>
      <c r="C7" s="16" t="s">
        <v>92</v>
      </c>
      <c r="D7" s="16" t="s">
        <v>60</v>
      </c>
      <c r="E7" s="5" t="s">
        <v>25</v>
      </c>
      <c r="F7" s="7">
        <v>9999999.0099999998</v>
      </c>
      <c r="G7" s="7">
        <v>4063211.38</v>
      </c>
    </row>
    <row r="8" spans="1:8" s="1" customFormat="1" ht="44.25" customHeight="1">
      <c r="A8" s="1">
        <v>5</v>
      </c>
      <c r="B8" s="5" t="s">
        <v>82</v>
      </c>
      <c r="C8" s="16" t="s">
        <v>44</v>
      </c>
      <c r="D8" s="16" t="s">
        <v>61</v>
      </c>
      <c r="E8" s="5" t="s">
        <v>25</v>
      </c>
      <c r="F8" s="7">
        <v>12300000</v>
      </c>
      <c r="G8" s="7">
        <v>5000000</v>
      </c>
    </row>
    <row r="9" spans="1:8" s="1" customFormat="1" ht="45" customHeight="1">
      <c r="A9" s="1">
        <v>6</v>
      </c>
      <c r="B9" s="5" t="s">
        <v>83</v>
      </c>
      <c r="C9" s="16" t="s">
        <v>47</v>
      </c>
      <c r="D9" s="16" t="s">
        <v>48</v>
      </c>
      <c r="E9" s="5" t="s">
        <v>25</v>
      </c>
      <c r="F9" s="7">
        <v>9655254</v>
      </c>
      <c r="G9" s="7">
        <v>3924900</v>
      </c>
    </row>
    <row r="10" spans="1:8" s="1" customFormat="1" ht="30.75" customHeight="1">
      <c r="A10" s="1">
        <v>7</v>
      </c>
      <c r="B10" s="5" t="s">
        <v>88</v>
      </c>
      <c r="C10" s="16" t="s">
        <v>53</v>
      </c>
      <c r="D10" s="16" t="s">
        <v>54</v>
      </c>
      <c r="E10" s="5" t="s">
        <v>25</v>
      </c>
      <c r="F10" s="7">
        <v>9340834.0600000005</v>
      </c>
      <c r="G10" s="7">
        <v>7472667.2400000002</v>
      </c>
    </row>
    <row r="11" spans="1:8" s="1" customFormat="1" ht="37.5" customHeight="1">
      <c r="A11" s="1">
        <v>8</v>
      </c>
      <c r="B11" s="5" t="s">
        <v>87</v>
      </c>
      <c r="C11" s="16" t="s">
        <v>59</v>
      </c>
      <c r="D11" s="16" t="s">
        <v>96</v>
      </c>
      <c r="E11" s="5" t="s">
        <v>25</v>
      </c>
      <c r="F11" s="7">
        <v>9965857.3100000005</v>
      </c>
      <c r="G11" s="7">
        <v>4044161.51</v>
      </c>
    </row>
    <row r="12" spans="1:8" s="1" customFormat="1" ht="53.25" customHeight="1">
      <c r="A12" s="1">
        <v>9</v>
      </c>
      <c r="B12" s="5" t="s">
        <v>89</v>
      </c>
      <c r="C12" s="16" t="s">
        <v>56</v>
      </c>
      <c r="D12" s="16" t="s">
        <v>57</v>
      </c>
      <c r="E12" s="5" t="s">
        <v>25</v>
      </c>
      <c r="F12" s="7">
        <v>9999900</v>
      </c>
      <c r="G12" s="7">
        <v>4027000</v>
      </c>
    </row>
    <row r="13" spans="1:8" s="17" customFormat="1">
      <c r="A13" s="62" t="s">
        <v>11</v>
      </c>
      <c r="B13" s="68"/>
      <c r="C13" s="68"/>
      <c r="D13" s="68"/>
      <c r="E13" s="69"/>
      <c r="F13" s="39">
        <f>SUM(F4:F12)</f>
        <v>86125847.290000007</v>
      </c>
      <c r="G13" s="39">
        <f>SUM(G4:G12)</f>
        <v>37810815.359999999</v>
      </c>
    </row>
    <row r="14" spans="1:8">
      <c r="D14" s="11"/>
      <c r="E14" s="18" t="s">
        <v>14</v>
      </c>
      <c r="F14" s="54" t="s">
        <v>15</v>
      </c>
      <c r="G14" s="11"/>
    </row>
    <row r="15" spans="1:8">
      <c r="D15" s="18" t="s">
        <v>13</v>
      </c>
      <c r="E15" s="23">
        <v>4006703.41</v>
      </c>
      <c r="F15" s="24">
        <v>16086914.189999999</v>
      </c>
      <c r="G15" s="55">
        <v>100</v>
      </c>
    </row>
    <row r="16" spans="1:8">
      <c r="D16" s="18" t="s">
        <v>20</v>
      </c>
      <c r="E16" s="53">
        <v>4.0149999999999997</v>
      </c>
      <c r="F16" s="19"/>
      <c r="G16" s="57">
        <f>(G13*100)/F15</f>
        <v>235.04082208323138</v>
      </c>
      <c r="H16" t="s">
        <v>16</v>
      </c>
    </row>
  </sheetData>
  <mergeCells count="2">
    <mergeCell ref="A2:G2"/>
    <mergeCell ref="A13:E1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19"/>
  <sheetViews>
    <sheetView tabSelected="1" view="pageBreakPreview" topLeftCell="A6" zoomScale="60" zoomScaleNormal="100" workbookViewId="0">
      <selection activeCell="D15" sqref="D15"/>
    </sheetView>
  </sheetViews>
  <sheetFormatPr defaultRowHeight="15"/>
  <cols>
    <col min="1" max="1" width="4.42578125" customWidth="1"/>
    <col min="2" max="2" width="18.85546875" customWidth="1"/>
    <col min="3" max="3" width="27.7109375" customWidth="1"/>
    <col min="4" max="4" width="64.140625" customWidth="1"/>
    <col min="5" max="5" width="13.5703125" customWidth="1"/>
    <col min="6" max="6" width="14.42578125" customWidth="1"/>
    <col min="7" max="7" width="15.42578125" customWidth="1"/>
  </cols>
  <sheetData>
    <row r="3" spans="1:7" s="17" customFormat="1">
      <c r="A3" s="70" t="s">
        <v>22</v>
      </c>
      <c r="B3" s="71"/>
      <c r="C3" s="71"/>
      <c r="D3" s="71"/>
      <c r="E3" s="71"/>
      <c r="F3" s="71"/>
      <c r="G3" s="72"/>
    </row>
    <row r="4" spans="1:7" s="17" customFormat="1" ht="60">
      <c r="A4" s="26" t="s">
        <v>4</v>
      </c>
      <c r="B4" s="27" t="s">
        <v>3</v>
      </c>
      <c r="C4" s="28" t="s">
        <v>9</v>
      </c>
      <c r="D4" s="28" t="s">
        <v>0</v>
      </c>
      <c r="E4" s="28" t="s">
        <v>2</v>
      </c>
      <c r="F4" s="28" t="s">
        <v>10</v>
      </c>
      <c r="G4" s="28" t="s">
        <v>5</v>
      </c>
    </row>
    <row r="5" spans="1:7" s="25" customFormat="1" ht="44.25" customHeight="1">
      <c r="A5" s="48">
        <v>1</v>
      </c>
      <c r="B5" s="5" t="s">
        <v>66</v>
      </c>
      <c r="C5" s="49" t="s">
        <v>17</v>
      </c>
      <c r="D5" s="16" t="s">
        <v>102</v>
      </c>
      <c r="E5" s="49" t="s">
        <v>18</v>
      </c>
      <c r="F5" s="50">
        <v>1554609.5</v>
      </c>
      <c r="G5" s="50">
        <v>1243687.5900000001</v>
      </c>
    </row>
    <row r="6" spans="1:7" s="25" customFormat="1" ht="45">
      <c r="A6" s="48">
        <v>2</v>
      </c>
      <c r="B6" s="5" t="s">
        <v>67</v>
      </c>
      <c r="C6" s="49" t="s">
        <v>17</v>
      </c>
      <c r="D6" s="49" t="s">
        <v>19</v>
      </c>
      <c r="E6" s="49" t="s">
        <v>18</v>
      </c>
      <c r="F6" s="50">
        <v>1859934.57</v>
      </c>
      <c r="G6" s="50">
        <v>1487947.65</v>
      </c>
    </row>
    <row r="7" spans="1:7" s="25" customFormat="1" ht="57.75" customHeight="1">
      <c r="A7" s="48">
        <v>3</v>
      </c>
      <c r="B7" s="5" t="s">
        <v>69</v>
      </c>
      <c r="C7" s="49" t="s">
        <v>24</v>
      </c>
      <c r="D7" s="16" t="s">
        <v>98</v>
      </c>
      <c r="E7" s="49" t="s">
        <v>25</v>
      </c>
      <c r="F7" s="50">
        <v>401757.47</v>
      </c>
      <c r="G7" s="50">
        <v>261305.67</v>
      </c>
    </row>
    <row r="8" spans="1:7" s="25" customFormat="1" ht="33.75" customHeight="1">
      <c r="A8" s="48">
        <v>4</v>
      </c>
      <c r="B8" s="5" t="s">
        <v>72</v>
      </c>
      <c r="C8" s="49" t="s">
        <v>28</v>
      </c>
      <c r="D8" s="49" t="s">
        <v>29</v>
      </c>
      <c r="E8" s="49" t="s">
        <v>25</v>
      </c>
      <c r="F8" s="50">
        <v>729971.37</v>
      </c>
      <c r="G8" s="50">
        <v>296390.8</v>
      </c>
    </row>
    <row r="9" spans="1:7" s="25" customFormat="1" ht="42" customHeight="1">
      <c r="A9" s="48">
        <v>5</v>
      </c>
      <c r="B9" s="5" t="s">
        <v>71</v>
      </c>
      <c r="C9" s="49" t="s">
        <v>31</v>
      </c>
      <c r="D9" s="49" t="s">
        <v>32</v>
      </c>
      <c r="E9" s="49" t="s">
        <v>25</v>
      </c>
      <c r="F9" s="50">
        <v>340058.61</v>
      </c>
      <c r="G9" s="50">
        <v>136283.5</v>
      </c>
    </row>
    <row r="10" spans="1:7" s="25" customFormat="1" ht="60" customHeight="1">
      <c r="A10" s="48">
        <v>6</v>
      </c>
      <c r="B10" s="5" t="s">
        <v>75</v>
      </c>
      <c r="C10" s="49" t="s">
        <v>34</v>
      </c>
      <c r="D10" s="16" t="s">
        <v>62</v>
      </c>
      <c r="E10" s="49" t="s">
        <v>25</v>
      </c>
      <c r="F10" s="50">
        <v>2427036</v>
      </c>
      <c r="G10" s="50">
        <v>731600</v>
      </c>
    </row>
    <row r="11" spans="1:7" s="25" customFormat="1" ht="47.25" customHeight="1">
      <c r="A11" s="48">
        <v>7</v>
      </c>
      <c r="B11" s="5" t="s">
        <v>76</v>
      </c>
      <c r="C11" s="49" t="s">
        <v>37</v>
      </c>
      <c r="D11" s="16" t="s">
        <v>63</v>
      </c>
      <c r="E11" s="49" t="s">
        <v>25</v>
      </c>
      <c r="F11" s="50">
        <v>1847331.45</v>
      </c>
      <c r="G11" s="50">
        <v>1477865.16</v>
      </c>
    </row>
    <row r="12" spans="1:7" s="25" customFormat="1" ht="32.25" customHeight="1">
      <c r="A12" s="48">
        <v>8</v>
      </c>
      <c r="B12" s="5" t="s">
        <v>80</v>
      </c>
      <c r="C12" s="49" t="s">
        <v>40</v>
      </c>
      <c r="D12" s="49" t="s">
        <v>41</v>
      </c>
      <c r="E12" s="49" t="s">
        <v>25</v>
      </c>
      <c r="F12" s="50">
        <v>1195707.6000000001</v>
      </c>
      <c r="G12" s="50">
        <v>486060</v>
      </c>
    </row>
    <row r="13" spans="1:7" s="25" customFormat="1" ht="57" customHeight="1">
      <c r="A13" s="48">
        <v>9</v>
      </c>
      <c r="B13" s="5" t="s">
        <v>84</v>
      </c>
      <c r="C13" s="49" t="s">
        <v>49</v>
      </c>
      <c r="D13" s="16" t="s">
        <v>94</v>
      </c>
      <c r="E13" s="49" t="s">
        <v>25</v>
      </c>
      <c r="F13" s="50">
        <v>2541230.84</v>
      </c>
      <c r="G13" s="50">
        <v>924567.35</v>
      </c>
    </row>
    <row r="14" spans="1:7" s="43" customFormat="1" ht="43.5" customHeight="1">
      <c r="A14" s="48">
        <v>10</v>
      </c>
      <c r="B14" s="5" t="s">
        <v>89</v>
      </c>
      <c r="C14" s="16" t="s">
        <v>100</v>
      </c>
      <c r="D14" s="49" t="s">
        <v>52</v>
      </c>
      <c r="E14" s="51" t="s">
        <v>25</v>
      </c>
      <c r="F14" s="52">
        <v>1996469.71</v>
      </c>
      <c r="G14" s="52">
        <v>998234.84</v>
      </c>
    </row>
    <row r="15" spans="1:7" s="43" customFormat="1" ht="78" customHeight="1">
      <c r="A15" s="48">
        <v>11</v>
      </c>
      <c r="B15" s="5" t="s">
        <v>86</v>
      </c>
      <c r="C15" s="49" t="s">
        <v>55</v>
      </c>
      <c r="D15" s="16" t="s">
        <v>101</v>
      </c>
      <c r="E15" s="51" t="s">
        <v>25</v>
      </c>
      <c r="F15" s="52">
        <v>2229252</v>
      </c>
      <c r="G15" s="52">
        <v>906200</v>
      </c>
    </row>
    <row r="16" spans="1:7" s="17" customFormat="1">
      <c r="A16" s="73" t="s">
        <v>11</v>
      </c>
      <c r="B16" s="74"/>
      <c r="C16" s="74"/>
      <c r="D16" s="74"/>
      <c r="E16" s="75"/>
      <c r="F16" s="29">
        <f>SUM(F5:F15)</f>
        <v>17123359.120000001</v>
      </c>
      <c r="G16" s="29">
        <f>SUM(G5:G15)</f>
        <v>8950142.5599999987</v>
      </c>
    </row>
    <row r="17" spans="4:8">
      <c r="D17" s="11"/>
      <c r="E17" s="18" t="s">
        <v>14</v>
      </c>
      <c r="F17" s="54" t="s">
        <v>15</v>
      </c>
      <c r="G17" s="11"/>
    </row>
    <row r="18" spans="4:8">
      <c r="D18" s="18" t="s">
        <v>13</v>
      </c>
      <c r="E18" s="23">
        <v>505259.63</v>
      </c>
      <c r="F18" s="24">
        <v>2028617.41</v>
      </c>
      <c r="G18" s="55">
        <v>100</v>
      </c>
    </row>
    <row r="19" spans="4:8">
      <c r="D19" s="18" t="s">
        <v>20</v>
      </c>
      <c r="E19" s="53">
        <v>4.0149999999999997</v>
      </c>
      <c r="F19" s="19"/>
      <c r="G19" s="58">
        <f>(G16*100)/F18</f>
        <v>441.19421019856077</v>
      </c>
      <c r="H19" t="s">
        <v>16</v>
      </c>
    </row>
  </sheetData>
  <mergeCells count="2">
    <mergeCell ref="A3:G3"/>
    <mergeCell ref="A16:E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Słońce</vt:lpstr>
      <vt:lpstr>Biomasa</vt:lpstr>
      <vt:lpstr>Geotermia</vt:lpstr>
      <vt:lpstr>Arkusz2</vt:lpstr>
      <vt:lpstr>Arkusz3</vt:lpstr>
      <vt:lpstr>Arkusz1</vt:lpstr>
      <vt:lpstr>Biomasa!Obszar_wydruku</vt:lpstr>
      <vt:lpstr>Geotermia!Obszar_wydruku</vt:lpstr>
      <vt:lpstr>Słońce!Obszar_wydruku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2011-12-06T07:51:53Z</dcterms:modified>
</cp:coreProperties>
</file>